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13"/>
  <workbookPr/>
  <mc:AlternateContent xmlns:mc="http://schemas.openxmlformats.org/markup-compatibility/2006">
    <mc:Choice Requires="x15">
      <x15ac:absPath xmlns:x15ac="http://schemas.microsoft.com/office/spreadsheetml/2010/11/ac" url="C:\Users\talat\Downloads\"/>
    </mc:Choice>
  </mc:AlternateContent>
  <xr:revisionPtr revIDLastSave="0" documentId="13_ncr:1_{AE5CCC3E-54D1-46F1-8878-CAC7DAB41A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كشف الحساب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E3" i="1" s="1"/>
  <c r="F24" i="1"/>
  <c r="H11" i="1"/>
  <c r="H17" i="1" s="1"/>
  <c r="H12" i="1" s="1"/>
  <c r="H13" i="1" s="1"/>
  <c r="H14" i="1" s="1"/>
  <c r="H15" i="1" s="1"/>
  <c r="H16" i="1" s="1"/>
  <c r="H18" i="1" s="1"/>
  <c r="H19" i="1" s="1"/>
  <c r="H20" i="1" s="1"/>
  <c r="H21" i="1" s="1"/>
  <c r="H22" i="1" s="1"/>
  <c r="H24" i="1" l="1"/>
  <c r="E4" i="1" s="1"/>
  <c r="E5" i="1"/>
</calcChain>
</file>

<file path=xl/sharedStrings.xml><?xml version="1.0" encoding="utf-8"?>
<sst xmlns="http://schemas.openxmlformats.org/spreadsheetml/2006/main" count="77" uniqueCount="63">
  <si>
    <t>كشف حساب تفصيلي - شركة بريك</t>
  </si>
  <si>
    <t>اسم العميل</t>
  </si>
  <si>
    <t>شركة بريك</t>
  </si>
  <si>
    <t>إجمالي السداد المستخدم</t>
  </si>
  <si>
    <t>العملة</t>
  </si>
  <si>
    <t>ريال سعودي (SAR)</t>
  </si>
  <si>
    <t>الرصيد المتبقي</t>
  </si>
  <si>
    <t>عدد المحطات</t>
  </si>
  <si>
    <t>نسبة السداد</t>
  </si>
  <si>
    <t>المحطات القياسية</t>
  </si>
  <si>
    <t>9 محطات × 32,000 ريال قبل الضريبة</t>
  </si>
  <si>
    <t>تطبيق بريك</t>
  </si>
  <si>
    <t>التاريخ</t>
  </si>
  <si>
    <t>نوع الحركة</t>
  </si>
  <si>
    <t>المرجع</t>
  </si>
  <si>
    <t>البيان</t>
  </si>
  <si>
    <t>المحطة/النطاق</t>
  </si>
  <si>
    <t>مدين (SAR)</t>
  </si>
  <si>
    <t>دائن (SAR)</t>
  </si>
  <si>
    <t>الرصيد (SAR)</t>
  </si>
  <si>
    <t>ملاحظات</t>
  </si>
  <si>
    <t>قيمة عقد</t>
  </si>
  <si>
    <t>عقود 9 محطات قياسية</t>
  </si>
  <si>
    <t>قيمة 9 محطات × 32,000 قبل الضريبة + ضريبة 15%</t>
  </si>
  <si>
    <t>9 محطات قياسية</t>
  </si>
  <si>
    <t>الأساس قبل الضريبة 288,000 ريال</t>
  </si>
  <si>
    <t>عقد محطة الحناكية</t>
  </si>
  <si>
    <t>قيمة عقد محطة الحناكية</t>
  </si>
  <si>
    <t>الحناكية</t>
  </si>
  <si>
    <t>سداد</t>
  </si>
  <si>
    <t>الدفعة الأولى - مجموعة 1</t>
  </si>
  <si>
    <t>دفعة أولى لأربع محطات</t>
  </si>
  <si>
    <t>طويق، سكاكة، ساجر، ظهران الجنوب</t>
  </si>
  <si>
    <t>4 × 12,800 ريال</t>
  </si>
  <si>
    <t>قيمة خدمة</t>
  </si>
  <si>
    <t>تصميم وتطوير تطبيق بريك</t>
  </si>
  <si>
    <t>القيمة قبل الضريبة 15,000 ريال</t>
  </si>
  <si>
    <t>سداد تطبيق بريك</t>
  </si>
  <si>
    <t>سداد قيمة التطبيق</t>
  </si>
  <si>
    <t>الدفعة الأولى - مجموعة 2</t>
  </si>
  <si>
    <t>أربع تحويلات منفصلة كدفعة أولى</t>
  </si>
  <si>
    <t>الجموم، الخرج، خيبر، عرعر</t>
  </si>
  <si>
    <t>كل تحويل 12,800 ريال</t>
  </si>
  <si>
    <t>الدفعة الأولى</t>
  </si>
  <si>
    <t>دفعة أولى لمحطة أرض المعارض - علي المقبل</t>
  </si>
  <si>
    <t>أرض المعارض</t>
  </si>
  <si>
    <t>دفعة أولى</t>
  </si>
  <si>
    <t>الدفعة الأولى - الحناكية</t>
  </si>
  <si>
    <t>أول دفعة من عقد محطة الحناكية</t>
  </si>
  <si>
    <t>الدفعة الثانية - 6 محطات</t>
  </si>
  <si>
    <t>ستة تحويلات، قيمة كل تحويل 9,600 ريال</t>
  </si>
  <si>
    <t>6 محطات غير محددة</t>
  </si>
  <si>
    <t>الدفعة الثانية - محطة واحدة</t>
  </si>
  <si>
    <t>دفعة ثانية لمحطة واحدة</t>
  </si>
  <si>
    <t>محطة غير محددة</t>
  </si>
  <si>
    <t>الدفعة الثانية - الحناكية</t>
  </si>
  <si>
    <t>دفعة إضافية من عقد محطة الحناكية</t>
  </si>
  <si>
    <t>إجمالي المدفوع للحناكية 30,995 ريال</t>
  </si>
  <si>
    <t>الدفعة الثانية - أرض المعارض</t>
  </si>
  <si>
    <t>دفعة ثانية لمحطة أرض المعارض</t>
  </si>
  <si>
    <t>دفعة ثانية</t>
  </si>
  <si>
    <t>الإجمالي والرصيد الختامي</t>
  </si>
  <si>
    <t>مسدد بالكامل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</si>
</sst>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\(#,##0.00\);\-"/>
    <numFmt numFmtId="165" formatCode="yyyy\-mm\-dd"/>
  </numFmts>
  <fonts count="11">
    <font>
      <sz val="11"/>
      <name val="Carlito"/>
    </font>
    <font>
      <b/>
      <sz val="11"/>
      <color rgb="FF173B5E"/>
      <name val="Carlito"/>
    </font>
    <font>
      <sz val="11"/>
      <color rgb="FF243247"/>
      <name val="Carlito"/>
    </font>
    <font>
      <sz val="11"/>
      <color rgb="FF0000FF"/>
      <name val="Carlito"/>
    </font>
    <font>
      <b/>
      <sz val="11"/>
      <color rgb="FFFFFFFF"/>
      <name val="Carlito"/>
    </font>
    <font>
      <b/>
      <sz val="11"/>
      <color rgb="FF243247"/>
      <name val="Carlito"/>
    </font>
    <font>
      <b/>
      <sz val="11"/>
      <color rgb="FF000000"/>
      <name val="Carlito"/>
    </font>
    <font>
      <b/>
      <sz val="20"/>
      <color rgb="FFFFFFFF"/>
      <name val="Carlito"/>
    </font>
    <font>
      <sz val="11"/>
      <color rgb="FF000000"/>
      <name val="Carlito"/>
    </font>
    <font>
      <sz val="11"/>
      <color rgb="FFD65261"/>
      <name val="Carlito"/>
    </font>
    <font>
      <b/>
      <sz val="12"/>
      <color rgb="FFFFFFFF"/>
      <name val="Carlito"/>
    </font>
  </fonts>
  <fills count="7">
    <fill>
      <patternFill patternType="none"/>
    </fill>
    <fill>
      <patternFill patternType="gray125"/>
    </fill>
    <fill>
      <patternFill patternType="solid">
        <fgColor rgb="FF173B5E"/>
      </patternFill>
    </fill>
    <fill>
      <patternFill patternType="solid">
        <fgColor rgb="FFEDF3FA"/>
      </patternFill>
    </fill>
    <fill>
      <patternFill patternType="solid">
        <fgColor rgb="FFFFFFFF"/>
      </patternFill>
    </fill>
    <fill>
      <patternFill patternType="solid">
        <fgColor rgb="FF3F6FAE"/>
      </patternFill>
    </fill>
    <fill>
      <patternFill patternType="solid">
        <fgColor rgb="FFEAF6F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3" borderId="0" xfId="0" applyFont="1" applyFill="1" applyAlignment="1">
      <alignment horizontal="right"/>
    </xf>
    <xf numFmtId="0" fontId="2" fillId="4" borderId="0" xfId="0" applyFont="1" applyFill="1" applyAlignment="1">
      <alignment horizontal="right" wrapText="1"/>
    </xf>
    <xf numFmtId="0" fontId="4" fillId="2" borderId="0" xfId="0" applyFont="1" applyFill="1" applyAlignment="1">
      <alignment horizontal="right"/>
    </xf>
    <xf numFmtId="164" fontId="6" fillId="4" borderId="0" xfId="0" applyNumberFormat="1" applyFont="1" applyFill="1" applyAlignment="1">
      <alignment horizontal="right" wrapText="1"/>
    </xf>
    <xf numFmtId="10" fontId="6" fillId="4" borderId="0" xfId="0" applyNumberFormat="1" applyFont="1" applyFill="1" applyAlignment="1">
      <alignment horizontal="right" wrapText="1"/>
    </xf>
    <xf numFmtId="0" fontId="5" fillId="0" borderId="0" xfId="0" applyFont="1" applyFill="1" applyAlignment="1">
      <alignment horizontal="right" wrapText="1"/>
    </xf>
    <xf numFmtId="0" fontId="0" fillId="0" borderId="0" xfId="0" applyFont="1"/>
    <xf numFmtId="0" fontId="7" fillId="2" borderId="0" xfId="0" applyFont="1" applyFill="1" applyAlignment="1">
      <alignment horizontal="center" vertical="center"/>
    </xf>
    <xf numFmtId="165" fontId="2" fillId="6" borderId="0" xfId="0" applyNumberFormat="1" applyFont="1" applyFill="1" applyAlignment="1">
      <alignment horizontal="right" vertical="top" wrapText="1"/>
    </xf>
    <xf numFmtId="0" fontId="2" fillId="4" borderId="0" xfId="0" applyFont="1" applyFill="1" applyAlignment="1">
      <alignment horizontal="right" vertical="top" wrapText="1"/>
    </xf>
    <xf numFmtId="164" fontId="3" fillId="4" borderId="0" xfId="0" applyNumberFormat="1" applyFont="1" applyFill="1" applyAlignment="1">
      <alignment horizontal="right" vertical="top" wrapText="1"/>
    </xf>
    <xf numFmtId="164" fontId="8" fillId="4" borderId="0" xfId="0" applyNumberFormat="1" applyFont="1" applyFill="1" applyAlignment="1">
      <alignment horizontal="right" vertical="top" wrapText="1"/>
    </xf>
    <xf numFmtId="0" fontId="2" fillId="6" borderId="0" xfId="0" applyFont="1" applyFill="1" applyAlignment="1">
      <alignment horizontal="right" vertical="top" wrapText="1"/>
    </xf>
    <xf numFmtId="164" fontId="3" fillId="6" borderId="0" xfId="0" applyNumberFormat="1" applyFont="1" applyFill="1" applyAlignment="1">
      <alignment horizontal="right" vertical="top" wrapText="1"/>
    </xf>
    <xf numFmtId="164" fontId="8" fillId="6" borderId="0" xfId="0" applyNumberFormat="1" applyFont="1" applyFill="1" applyAlignment="1">
      <alignment horizontal="right" vertical="top" wrapText="1"/>
    </xf>
    <xf numFmtId="165" fontId="2" fillId="4" borderId="0" xfId="0" applyNumberFormat="1" applyFont="1" applyFill="1" applyAlignment="1">
      <alignment horizontal="right" vertical="top" wrapText="1"/>
    </xf>
    <xf numFmtId="0" fontId="9" fillId="0" borderId="0" xfId="0" applyFont="1" applyAlignment="1">
      <alignment horizontal="right" vertical="top" wrapText="1"/>
    </xf>
    <xf numFmtId="0" fontId="10" fillId="2" borderId="0" xfId="0" applyFont="1" applyFill="1" applyAlignment="1">
      <alignment horizontal="right" vertical="center" wrapText="1"/>
    </xf>
    <xf numFmtId="164" fontId="10" fillId="2" borderId="0" xfId="0" applyNumberFormat="1" applyFont="1" applyFill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10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rightToLeft="1" tabSelected="1" workbookViewId="0">
      <selection activeCell="B6" sqref="B6"/>
    </sheetView>
  </sheetViews>
  <sheetFormatPr defaultRowHeight="13.8"/>
  <cols>
    <col min="1" max="1" width="10.8984375" bestFit="1" customWidth="1"/>
    <col min="2" max="2" width="24.8984375" bestFit="1" customWidth="1"/>
    <col min="3" max="3" width="30.19921875" customWidth="1"/>
    <col min="4" max="4" width="29.3984375" bestFit="1" customWidth="1"/>
    <col min="5" max="5" width="19.09765625" bestFit="1" customWidth="1"/>
    <col min="6" max="8" width="10.8984375" bestFit="1" customWidth="1"/>
    <col min="9" max="9" width="54" customWidth="1"/>
  </cols>
  <sheetData>
    <row r="1" spans="1:9" ht="33.6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1" t="s">
        <v>1</v>
      </c>
      <c r="B3" s="2" t="s">
        <v>2</v>
      </c>
      <c r="D3" s="3" t="s">
        <v>3</v>
      </c>
      <c r="E3" s="4">
        <f>G24</f>
        <v>240245</v>
      </c>
    </row>
    <row r="4" spans="1:9">
      <c r="A4" s="1" t="s">
        <v>4</v>
      </c>
      <c r="B4" s="2" t="s">
        <v>5</v>
      </c>
      <c r="D4" s="3" t="s">
        <v>6</v>
      </c>
      <c r="E4" s="4">
        <f>H24</f>
        <v>152480</v>
      </c>
    </row>
    <row r="5" spans="1:9">
      <c r="A5" s="1" t="s">
        <v>7</v>
      </c>
      <c r="B5" s="2">
        <v>10</v>
      </c>
      <c r="D5" s="3" t="s">
        <v>8</v>
      </c>
      <c r="E5" s="5">
        <f>IF(F24=0,0,G24/F24)</f>
        <v>0.61173849385702461</v>
      </c>
    </row>
    <row r="6" spans="1:9">
      <c r="A6" s="1" t="s">
        <v>9</v>
      </c>
      <c r="B6" s="2" t="s">
        <v>10</v>
      </c>
    </row>
    <row r="7" spans="1:9">
      <c r="D7" s="6"/>
      <c r="E7" s="6"/>
    </row>
    <row r="10" spans="1:9" ht="15.6" customHeight="1">
      <c r="A10" s="21" t="s">
        <v>12</v>
      </c>
      <c r="B10" s="21" t="s">
        <v>13</v>
      </c>
      <c r="C10" s="21" t="s">
        <v>14</v>
      </c>
      <c r="D10" s="21" t="s">
        <v>15</v>
      </c>
      <c r="E10" s="21" t="s">
        <v>16</v>
      </c>
      <c r="F10" s="21" t="s">
        <v>17</v>
      </c>
      <c r="G10" s="21" t="s">
        <v>18</v>
      </c>
      <c r="H10" s="21" t="s">
        <v>19</v>
      </c>
      <c r="I10" s="21" t="s">
        <v>20</v>
      </c>
    </row>
    <row r="11" spans="1:9" ht="19.2" customHeight="1">
      <c r="A11" s="9">
        <v>46096</v>
      </c>
      <c r="B11" s="10" t="s">
        <v>21</v>
      </c>
      <c r="C11" s="10" t="s">
        <v>22</v>
      </c>
      <c r="D11" s="10" t="s">
        <v>23</v>
      </c>
      <c r="E11" s="10" t="s">
        <v>24</v>
      </c>
      <c r="F11" s="11">
        <v>331200</v>
      </c>
      <c r="G11" s="11">
        <v>0</v>
      </c>
      <c r="H11" s="12">
        <f>F11-G11</f>
        <v>331200</v>
      </c>
      <c r="I11" s="10" t="s">
        <v>25</v>
      </c>
    </row>
    <row r="12" spans="1:9" ht="27.6">
      <c r="A12" s="9">
        <v>46096</v>
      </c>
      <c r="B12" s="13" t="s">
        <v>29</v>
      </c>
      <c r="C12" s="13" t="s">
        <v>30</v>
      </c>
      <c r="D12" s="13" t="s">
        <v>31</v>
      </c>
      <c r="E12" s="13" t="s">
        <v>32</v>
      </c>
      <c r="F12" s="14">
        <v>0</v>
      </c>
      <c r="G12" s="14">
        <v>51200</v>
      </c>
      <c r="H12" s="15">
        <f>H17+F12-G12</f>
        <v>324275</v>
      </c>
      <c r="I12" s="13" t="s">
        <v>33</v>
      </c>
    </row>
    <row r="13" spans="1:9">
      <c r="A13" s="16">
        <v>46110</v>
      </c>
      <c r="B13" s="10" t="s">
        <v>34</v>
      </c>
      <c r="C13" s="10" t="s">
        <v>11</v>
      </c>
      <c r="D13" s="10" t="s">
        <v>35</v>
      </c>
      <c r="E13" s="10" t="s">
        <v>11</v>
      </c>
      <c r="F13" s="11">
        <v>17250</v>
      </c>
      <c r="G13" s="11">
        <v>0</v>
      </c>
      <c r="H13" s="12">
        <f t="shared" ref="H13:H22" si="0">H12+F13-G13</f>
        <v>341525</v>
      </c>
      <c r="I13" s="10" t="s">
        <v>36</v>
      </c>
    </row>
    <row r="14" spans="1:9">
      <c r="A14" s="9">
        <v>46110</v>
      </c>
      <c r="B14" s="13" t="s">
        <v>29</v>
      </c>
      <c r="C14" s="13" t="s">
        <v>37</v>
      </c>
      <c r="D14" s="13" t="s">
        <v>38</v>
      </c>
      <c r="E14" s="13" t="s">
        <v>11</v>
      </c>
      <c r="F14" s="14">
        <v>0</v>
      </c>
      <c r="G14" s="14">
        <v>17250</v>
      </c>
      <c r="H14" s="15">
        <f t="shared" si="0"/>
        <v>324275</v>
      </c>
      <c r="I14" s="13" t="s">
        <v>62</v>
      </c>
    </row>
    <row r="15" spans="1:9" ht="27.6">
      <c r="A15" s="9">
        <v>46112</v>
      </c>
      <c r="B15" s="13" t="s">
        <v>29</v>
      </c>
      <c r="C15" s="13" t="s">
        <v>39</v>
      </c>
      <c r="D15" s="13" t="s">
        <v>40</v>
      </c>
      <c r="E15" s="13" t="s">
        <v>41</v>
      </c>
      <c r="F15" s="14">
        <v>0</v>
      </c>
      <c r="G15" s="14">
        <v>51200</v>
      </c>
      <c r="H15" s="15">
        <f t="shared" si="0"/>
        <v>273075</v>
      </c>
      <c r="I15" s="13" t="s">
        <v>42</v>
      </c>
    </row>
    <row r="16" spans="1:9">
      <c r="A16" s="9">
        <v>46115</v>
      </c>
      <c r="B16" s="13" t="s">
        <v>29</v>
      </c>
      <c r="C16" s="13" t="s">
        <v>43</v>
      </c>
      <c r="D16" s="13" t="s">
        <v>44</v>
      </c>
      <c r="E16" s="13" t="s">
        <v>45</v>
      </c>
      <c r="F16" s="14">
        <v>0</v>
      </c>
      <c r="G16" s="14">
        <v>12800</v>
      </c>
      <c r="H16" s="15">
        <f t="shared" si="0"/>
        <v>260275</v>
      </c>
      <c r="I16" s="13" t="s">
        <v>46</v>
      </c>
    </row>
    <row r="17" spans="1:9" ht="16.8" customHeight="1">
      <c r="A17" s="9">
        <v>46128</v>
      </c>
      <c r="B17" s="10" t="s">
        <v>21</v>
      </c>
      <c r="C17" s="10" t="s">
        <v>26</v>
      </c>
      <c r="D17" s="10" t="s">
        <v>27</v>
      </c>
      <c r="E17" s="10" t="s">
        <v>28</v>
      </c>
      <c r="F17" s="11">
        <v>44275</v>
      </c>
      <c r="G17" s="11">
        <v>0</v>
      </c>
      <c r="H17" s="12">
        <f>H11+F17-G17</f>
        <v>375475</v>
      </c>
      <c r="I17" s="17"/>
    </row>
    <row r="18" spans="1:9">
      <c r="A18" s="9">
        <v>46128</v>
      </c>
      <c r="B18" s="13" t="s">
        <v>29</v>
      </c>
      <c r="C18" s="13" t="s">
        <v>47</v>
      </c>
      <c r="D18" s="13" t="s">
        <v>48</v>
      </c>
      <c r="E18" s="13" t="s">
        <v>28</v>
      </c>
      <c r="F18" s="14">
        <v>0</v>
      </c>
      <c r="G18" s="14">
        <v>17710</v>
      </c>
      <c r="H18" s="15">
        <f>H16+F18-G18</f>
        <v>242565</v>
      </c>
      <c r="I18" s="13"/>
    </row>
    <row r="19" spans="1:9" ht="27.6">
      <c r="A19" s="9">
        <v>46134</v>
      </c>
      <c r="B19" s="13" t="s">
        <v>29</v>
      </c>
      <c r="C19" s="13" t="s">
        <v>49</v>
      </c>
      <c r="D19" s="13" t="s">
        <v>50</v>
      </c>
      <c r="E19" s="13" t="s">
        <v>51</v>
      </c>
      <c r="F19" s="14">
        <v>0</v>
      </c>
      <c r="G19" s="14">
        <v>57600</v>
      </c>
      <c r="H19" s="15">
        <f t="shared" si="0"/>
        <v>184965</v>
      </c>
      <c r="I19" s="17"/>
    </row>
    <row r="20" spans="1:9" ht="27.6">
      <c r="A20" s="9">
        <v>46135</v>
      </c>
      <c r="B20" s="13" t="s">
        <v>29</v>
      </c>
      <c r="C20" s="13" t="s">
        <v>52</v>
      </c>
      <c r="D20" s="13" t="s">
        <v>53</v>
      </c>
      <c r="E20" s="13" t="s">
        <v>54</v>
      </c>
      <c r="F20" s="14">
        <v>0</v>
      </c>
      <c r="G20" s="14">
        <v>9600</v>
      </c>
      <c r="H20" s="15">
        <f t="shared" si="0"/>
        <v>175365</v>
      </c>
      <c r="I20" s="13"/>
    </row>
    <row r="21" spans="1:9">
      <c r="A21" s="9">
        <v>46204</v>
      </c>
      <c r="B21" s="13" t="s">
        <v>29</v>
      </c>
      <c r="C21" s="13" t="s">
        <v>55</v>
      </c>
      <c r="D21" s="13" t="s">
        <v>56</v>
      </c>
      <c r="E21" s="13" t="s">
        <v>28</v>
      </c>
      <c r="F21" s="14">
        <v>0</v>
      </c>
      <c r="G21" s="14">
        <v>13285</v>
      </c>
      <c r="H21" s="15">
        <f t="shared" si="0"/>
        <v>162080</v>
      </c>
      <c r="I21" s="13" t="s">
        <v>57</v>
      </c>
    </row>
    <row r="22" spans="1:9" ht="27.6">
      <c r="A22" s="9">
        <v>46209</v>
      </c>
      <c r="B22" s="13" t="s">
        <v>29</v>
      </c>
      <c r="C22" s="13" t="s">
        <v>58</v>
      </c>
      <c r="D22" s="13" t="s">
        <v>59</v>
      </c>
      <c r="E22" s="13" t="s">
        <v>45</v>
      </c>
      <c r="F22" s="14">
        <v>0</v>
      </c>
      <c r="G22" s="14">
        <v>9600</v>
      </c>
      <c r="H22" s="15">
        <f t="shared" si="0"/>
        <v>152480</v>
      </c>
      <c r="I22" s="13" t="s">
        <v>60</v>
      </c>
    </row>
    <row r="23" spans="1:9">
      <c r="A23" s="7"/>
      <c r="B23" s="7"/>
      <c r="C23" s="7"/>
      <c r="D23" s="7"/>
      <c r="E23" s="7"/>
      <c r="F23" s="7"/>
      <c r="G23" s="7"/>
      <c r="H23" s="7"/>
      <c r="I23" s="7"/>
    </row>
    <row r="24" spans="1:9" ht="29.4" customHeight="1">
      <c r="A24" s="18" t="s">
        <v>61</v>
      </c>
      <c r="B24" s="18"/>
      <c r="C24" s="18"/>
      <c r="D24" s="18"/>
      <c r="E24" s="18"/>
      <c r="F24" s="19">
        <f>SUM(F11:F22)</f>
        <v>392725</v>
      </c>
      <c r="G24" s="19">
        <f>SUM(G11:G22)</f>
        <v>240245</v>
      </c>
      <c r="H24" s="19">
        <f>F24-G24</f>
        <v>152480</v>
      </c>
      <c r="I24" s="20"/>
    </row>
  </sheetData>
  <mergeCells count="2">
    <mergeCell ref="A1:I1"/>
    <mergeCell ref="A24:E2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كشف الحساب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Talat Ahmed</dc:creator>
  <cp:lastModifiedBy>Talat Ahmed</cp:lastModifiedBy>
  <dcterms:created xsi:type="dcterms:W3CDTF">2026-07-20T07:22:16Z</dcterms:created>
  <dcterms:modified xsi:type="dcterms:W3CDTF">2026-07-20T07:24:16Z</dcterms:modified>
</cp:coreProperties>
</file>